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O99" i="1"/>
  <c r="O98"/>
  <c r="O102" s="1"/>
  <c r="L98"/>
  <c r="L96"/>
  <c r="P74" s="1"/>
  <c r="K96"/>
  <c r="Q74"/>
  <c r="Q73"/>
  <c r="Q75" s="1"/>
  <c r="P73"/>
  <c r="P75" s="1"/>
  <c r="P11"/>
  <c r="O100" s="1"/>
</calcChain>
</file>

<file path=xl/sharedStrings.xml><?xml version="1.0" encoding="utf-8"?>
<sst xmlns="http://schemas.openxmlformats.org/spreadsheetml/2006/main" count="148" uniqueCount="105">
  <si>
    <t xml:space="preserve">СВЕДЕНИЯ </t>
  </si>
  <si>
    <t xml:space="preserve">о количестве и общей сумме договоров, заключенных в 2017 году </t>
  </si>
  <si>
    <t>СПРАВОЧНО НЕ ПЕЧАТАТЬ</t>
  </si>
  <si>
    <t>1. К договорам включить закупки по авансовым отчетам 1 чек = 1 договор</t>
  </si>
  <si>
    <t>2. Договора и счета не вошедшие в этот месяц включаются переходящим в следующий</t>
  </si>
  <si>
    <t>Государственное автономное образовательное учреждение Мурманской области среднего профессионального образования "Кандалакшский индустриальный колледж"</t>
  </si>
  <si>
    <t>3. Пролонгированые договора суммы включаются по выставленным счетам, в графу кол-во договоров - не проставляется</t>
  </si>
  <si>
    <t>№ п/п</t>
  </si>
  <si>
    <t>Месяц</t>
  </si>
  <si>
    <t>Количество договоров</t>
  </si>
  <si>
    <t xml:space="preserve">Общая сумма договоров, тыс.руб </t>
  </si>
  <si>
    <t xml:space="preserve">в том числе </t>
  </si>
  <si>
    <t>Количество договоров у единственного поставщика</t>
  </si>
  <si>
    <t>Закупки у единственного поставщика в т.ч.по дог-рам, заключённым в 2016 году, 
тыс. руб.</t>
  </si>
  <si>
    <t>Закупки, сведения о которых составляют гос.тайну</t>
  </si>
  <si>
    <t>Закупки у субъектов малого и среднего предпринимательства</t>
  </si>
  <si>
    <t>Включаем в январь (по реестру) договоров</t>
  </si>
  <si>
    <t>еп</t>
  </si>
  <si>
    <t>апрель</t>
  </si>
  <si>
    <t>Включаем в янв. (по реестру) договоров</t>
  </si>
  <si>
    <t>ЗК+ОАЭФ</t>
  </si>
  <si>
    <t>АЛЬЯНС+ летний отдых</t>
  </si>
  <si>
    <t>АО "КолАтомЭнергоСбыт"</t>
  </si>
  <si>
    <t>еп коммун</t>
  </si>
  <si>
    <t>по всем контрактам</t>
  </si>
  <si>
    <t>гос.контракт 5120323015 от 01.01.2017</t>
  </si>
  <si>
    <t>гос.контракт 5120324051 от 01.01.2017</t>
  </si>
  <si>
    <t>Кандалакшаводоканал - 2</t>
  </si>
  <si>
    <t>еп ком</t>
  </si>
  <si>
    <t>Кандалакшаводоканал - 3</t>
  </si>
  <si>
    <t>еп  ком</t>
  </si>
  <si>
    <t>ОАО "Мурманэнергосбыт" № 104Ы от 20.09.2012</t>
  </si>
  <si>
    <t>ООО "Ростелеком"</t>
  </si>
  <si>
    <t>интернет</t>
  </si>
  <si>
    <t>межгород</t>
  </si>
  <si>
    <t>местная связь</t>
  </si>
  <si>
    <t xml:space="preserve">ООО "КПК"   вывоз отходов 35/в от 01.01.15 </t>
  </si>
  <si>
    <t>пролонгирован</t>
  </si>
  <si>
    <t>ФБУ "Центр гигиены и эпидемиологии в Мурм. области в Кандалакшском и Терском районах"  пролонгация с 2016г.                          еп</t>
  </si>
  <si>
    <t>ФБУ "Мурманский ЦСМ"</t>
  </si>
  <si>
    <t>ООО "Санитарно-эпидемиологический сервис"      Ш/34 от 30.12.16</t>
  </si>
  <si>
    <t>суммы накопительно с января до следить до 53990.85</t>
  </si>
  <si>
    <t>ПАО Мурманскавтотранс 1443 Автоколонна</t>
  </si>
  <si>
    <t>договор 12/2016 от 01.12.2016 пришел в марте</t>
  </si>
  <si>
    <t>ООО "РН-Карт" (Роснефть)</t>
  </si>
  <si>
    <t>суммы накопительно с января следить до 100000</t>
  </si>
  <si>
    <t>ООО "Вега"</t>
  </si>
  <si>
    <t>ООО "Валдай" (пожарн.сигнал.) 26-ТО от 26.12.16</t>
  </si>
  <si>
    <t>7700 в месяц</t>
  </si>
  <si>
    <t xml:space="preserve">                                                    04-М/17 от 27.12.16</t>
  </si>
  <si>
    <t>2000 в месяц</t>
  </si>
  <si>
    <t>закупка аккум.батарей 2 счета (разовая без договора)</t>
  </si>
  <si>
    <t>ООО "Территория высоких технологий</t>
  </si>
  <si>
    <t>ИП Сукретный Д.А (диагностика техники)</t>
  </si>
  <si>
    <t xml:space="preserve">ООО "РегионПротект" (электр.подпись)              </t>
  </si>
  <si>
    <t>ООО "Элинком"   (обслуж.ККМ)   КНВ 024-2/17 от 30.12.2016</t>
  </si>
  <si>
    <t>ООО "Ремдомстрой" (очистка снега)</t>
  </si>
  <si>
    <t>ООО "Хостинг-центр" (кандик.ру)</t>
  </si>
  <si>
    <t>(210 р. в мес)</t>
  </si>
  <si>
    <t>ежемесячно</t>
  </si>
  <si>
    <t>ООО "Что делать Заполярье" Консультант</t>
  </si>
  <si>
    <t>ООО "Деловые линии"                                        еп</t>
  </si>
  <si>
    <t>ИП Мещерякова О.П (изготовление бланков)    еп</t>
  </si>
  <si>
    <t>ООО "НестандАрт Медиа" (рекламн. банеры и т.д)  еп</t>
  </si>
  <si>
    <t>ИП Каменева Екатерина Вадимовна (медикаменты)  еп</t>
  </si>
  <si>
    <t>ИП Клыкова Г.В.</t>
  </si>
  <si>
    <t>ИП Ширмонова М.Р.</t>
  </si>
  <si>
    <t>ИП Городкова О.Б.</t>
  </si>
  <si>
    <t>ИП Бойко Л.В.</t>
  </si>
  <si>
    <t>ИП Ракицкая (буфет) д-р 2016 года пролонгир.</t>
  </si>
  <si>
    <t>суммы начисленные за месяц, д-р от 01.01.2016 в кол-во не включать</t>
  </si>
  <si>
    <t>ЗК</t>
  </si>
  <si>
    <t>д-р б/н от 27.12.16 на 1-пол-е 2017 сумма в январьне &gt; 338000</t>
  </si>
  <si>
    <t>суммы накопительно с января до следить до 338000</t>
  </si>
  <si>
    <t xml:space="preserve">ООО "Феолент опт"  </t>
  </si>
  <si>
    <t>Договор Б/н от 25.08.2016  пролонгация</t>
  </si>
  <si>
    <t>ООО "Хлебопёк" пролонгируется с 2016г.</t>
  </si>
  <si>
    <t>пролонгация</t>
  </si>
  <si>
    <t>ООО "Норд-Атлантика" б/н от 29.12.16 до 30.06.17 мясо</t>
  </si>
  <si>
    <t>суммы накопительно с января до следить до 420940</t>
  </si>
  <si>
    <t>б/н от 09.01.17   до 31.12.17  колбаса</t>
  </si>
  <si>
    <t>суммы накопительно с января до следить до 128380</t>
  </si>
  <si>
    <t>б/н от 09.01.17   до 31.12.17  молоко</t>
  </si>
  <si>
    <t>суммы накопительно с января до следить до 369155</t>
  </si>
  <si>
    <t>б/н от 09.01.17 до 31.12.17 бакаллея</t>
  </si>
  <si>
    <t>суммы накопительно с января до следить до 336125</t>
  </si>
  <si>
    <t>б/н от 09.01.17 до 31.12.17 рыба</t>
  </si>
  <si>
    <t>суммы накопительно с января до следить до 252000</t>
  </si>
  <si>
    <t>ООО «ПродАльянс»   соки б/н от 09.01.17</t>
  </si>
  <si>
    <t>суммы накопительно с января до следить до 82218</t>
  </si>
  <si>
    <t xml:space="preserve">ООО "МУРМАН ФУД" овощи (действие с 25.08 по 31.12.17) </t>
  </si>
  <si>
    <t>суммы накопительно с января до следить до 281604.36</t>
  </si>
  <si>
    <t>ав.отч</t>
  </si>
  <si>
    <t>всего договоров</t>
  </si>
  <si>
    <t>АВАНСОВЫЕ ОТЧЕТЫ</t>
  </si>
  <si>
    <t>что</t>
  </si>
  <si>
    <t>работник</t>
  </si>
  <si>
    <t>кол-во закупок</t>
  </si>
  <si>
    <t>сумма</t>
  </si>
  <si>
    <t>отчет</t>
  </si>
  <si>
    <t>Для расшифровки - отобразить скрытые строки</t>
  </si>
  <si>
    <t>Сумма ЕП реестр+закупки факт</t>
  </si>
  <si>
    <t>еп без ком</t>
  </si>
  <si>
    <t>оаэф</t>
  </si>
  <si>
    <t>Итого</t>
  </si>
</sst>
</file>

<file path=xl/styles.xml><?xml version="1.0" encoding="utf-8"?>
<styleSheet xmlns="http://schemas.openxmlformats.org/spreadsheetml/2006/main">
  <numFmts count="1">
    <numFmt numFmtId="164" formatCode="#,##0.0_р_.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0" tint="-0.3499862666707357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4" fontId="0" fillId="0" borderId="0" xfId="0" applyNumberFormat="1" applyAlignment="1"/>
    <xf numFmtId="0" fontId="3" fillId="2" borderId="8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2" fontId="3" fillId="2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2" fontId="3" fillId="2" borderId="10" xfId="0" applyNumberFormat="1" applyFont="1" applyFill="1" applyBorder="1" applyAlignment="1">
      <alignment vertical="center"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wrapText="1"/>
    </xf>
    <xf numFmtId="0" fontId="0" fillId="2" borderId="9" xfId="0" applyFill="1" applyBorder="1" applyAlignment="1">
      <alignment vertical="center"/>
    </xf>
    <xf numFmtId="14" fontId="0" fillId="0" borderId="0" xfId="0" applyNumberFormat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4" fontId="1" fillId="0" borderId="0" xfId="0" applyNumberFormat="1" applyFont="1" applyFill="1" applyAlignment="1"/>
    <xf numFmtId="0" fontId="1" fillId="0" borderId="0" xfId="0" applyFont="1" applyFill="1"/>
    <xf numFmtId="0" fontId="0" fillId="0" borderId="0" xfId="0" applyFill="1"/>
    <xf numFmtId="0" fontId="3" fillId="2" borderId="14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5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0" xfId="0" applyNumberFormat="1"/>
    <xf numFmtId="0" fontId="0" fillId="2" borderId="1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3" xfId="0" applyBorder="1" applyAlignment="1"/>
    <xf numFmtId="14" fontId="0" fillId="0" borderId="13" xfId="0" applyNumberFormat="1" applyBorder="1"/>
    <xf numFmtId="0" fontId="0" fillId="0" borderId="13" xfId="0" applyBorder="1"/>
    <xf numFmtId="2" fontId="3" fillId="0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4" fontId="0" fillId="0" borderId="5" xfId="0" applyNumberFormat="1" applyBorder="1"/>
    <xf numFmtId="0" fontId="0" fillId="0" borderId="5" xfId="0" applyBorder="1"/>
    <xf numFmtId="0" fontId="0" fillId="0" borderId="5" xfId="0" applyBorder="1" applyAlignment="1"/>
    <xf numFmtId="2" fontId="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2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2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 vertical="center"/>
    </xf>
    <xf numFmtId="2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tabSelected="1" workbookViewId="0">
      <selection activeCell="L99" sqref="L99"/>
    </sheetView>
  </sheetViews>
  <sheetFormatPr defaultRowHeight="1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138" customWidth="1"/>
    <col min="6" max="6" width="5.7109375" customWidth="1"/>
    <col min="7" max="7" width="12" customWidth="1"/>
    <col min="8" max="8" width="13.140625" style="116" customWidth="1"/>
    <col min="9" max="9" width="11.5703125" customWidth="1"/>
    <col min="10" max="10" width="9.140625" style="116"/>
    <col min="11" max="11" width="9.140625" style="4"/>
    <col min="12" max="12" width="12.7109375" style="4" customWidth="1"/>
    <col min="13" max="13" width="9.140625" style="4"/>
    <col min="14" max="14" width="19.140625" style="4" customWidth="1"/>
    <col min="15" max="15" width="9" style="4" customWidth="1"/>
    <col min="16" max="16" width="15.5703125" style="5" customWidth="1"/>
    <col min="17" max="17" width="4.5703125" style="4" customWidth="1"/>
    <col min="18" max="18" width="13" style="6" customWidth="1"/>
    <col min="19" max="19" width="3.5703125" customWidth="1"/>
    <col min="20" max="20" width="11.28515625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2"/>
      <c r="J1" s="2"/>
      <c r="K1" s="3"/>
      <c r="L1" s="3"/>
      <c r="M1" s="3"/>
      <c r="S1" s="7"/>
      <c r="T1" s="7"/>
    </row>
    <row r="2" spans="1:20" ht="15.75">
      <c r="A2" s="8" t="s">
        <v>1</v>
      </c>
      <c r="B2" s="8"/>
      <c r="C2" s="8"/>
      <c r="D2" s="8"/>
      <c r="E2" s="8"/>
      <c r="F2" s="8"/>
      <c r="G2" s="8"/>
      <c r="H2" s="2"/>
      <c r="J2" s="2"/>
      <c r="K2" s="3" t="s">
        <v>2</v>
      </c>
      <c r="L2" s="3"/>
      <c r="M2" s="3"/>
      <c r="S2" s="7"/>
      <c r="T2" s="7"/>
    </row>
    <row r="3" spans="1:20" ht="15.75">
      <c r="A3" s="9"/>
      <c r="B3" s="9"/>
      <c r="C3" s="9"/>
      <c r="D3" s="9"/>
      <c r="E3" s="10"/>
      <c r="F3" s="9"/>
      <c r="G3" s="9"/>
      <c r="H3" s="11"/>
      <c r="J3" s="11"/>
      <c r="K3" s="12" t="s">
        <v>3</v>
      </c>
      <c r="L3" s="13"/>
      <c r="M3" s="13"/>
      <c r="S3" s="7"/>
      <c r="T3" s="7"/>
    </row>
    <row r="4" spans="1:20" ht="15.75">
      <c r="A4" s="14"/>
      <c r="B4" s="14"/>
      <c r="C4" s="14"/>
      <c r="D4" s="14"/>
      <c r="E4" s="15"/>
      <c r="F4" s="14"/>
      <c r="G4" s="14"/>
      <c r="H4" s="16"/>
      <c r="J4" s="16"/>
      <c r="K4" s="12" t="s">
        <v>4</v>
      </c>
      <c r="L4" s="17"/>
      <c r="M4" s="17"/>
      <c r="S4" s="7"/>
      <c r="T4" s="7"/>
    </row>
    <row r="5" spans="1:20" ht="15.75" customHeight="1">
      <c r="A5" s="18" t="s">
        <v>5</v>
      </c>
      <c r="B5" s="18"/>
      <c r="C5" s="18"/>
      <c r="D5" s="18"/>
      <c r="E5" s="18"/>
      <c r="F5" s="18"/>
      <c r="G5" s="18"/>
      <c r="H5" s="19"/>
      <c r="J5" s="19"/>
      <c r="K5" s="20" t="s">
        <v>6</v>
      </c>
      <c r="L5" s="21"/>
      <c r="M5" s="21"/>
      <c r="S5" s="7"/>
      <c r="T5" s="7"/>
    </row>
    <row r="6" spans="1:20" ht="15.75">
      <c r="A6" s="18"/>
      <c r="B6" s="18"/>
      <c r="C6" s="18"/>
      <c r="D6" s="18"/>
      <c r="E6" s="18"/>
      <c r="F6" s="18"/>
      <c r="G6" s="18"/>
      <c r="H6" s="22"/>
      <c r="J6" s="22"/>
      <c r="K6" s="21"/>
      <c r="L6" s="21"/>
      <c r="M6" s="21"/>
      <c r="S6" s="7"/>
      <c r="T6" s="7"/>
    </row>
    <row r="7" spans="1:20" ht="15.75">
      <c r="A7" s="23"/>
      <c r="B7" s="24"/>
      <c r="C7" s="24"/>
      <c r="D7" s="24"/>
      <c r="E7" s="25"/>
      <c r="F7" s="24"/>
      <c r="G7" s="24"/>
      <c r="H7" s="22"/>
      <c r="J7" s="22"/>
      <c r="K7" s="21"/>
      <c r="L7" s="21"/>
      <c r="M7" s="21"/>
      <c r="S7" s="7"/>
      <c r="T7" s="7"/>
    </row>
    <row r="8" spans="1:20" ht="15.75" customHeight="1">
      <c r="A8" s="23"/>
      <c r="B8" s="26"/>
      <c r="C8" s="26"/>
      <c r="D8" s="26"/>
      <c r="E8" s="27"/>
      <c r="F8" s="26"/>
      <c r="G8" s="26"/>
      <c r="H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.75" customHeight="1">
      <c r="A9" s="30" t="s">
        <v>7</v>
      </c>
      <c r="B9" s="30" t="s">
        <v>8</v>
      </c>
      <c r="C9" s="30" t="s">
        <v>9</v>
      </c>
      <c r="D9" s="30" t="s">
        <v>10</v>
      </c>
      <c r="E9" s="30" t="s">
        <v>11</v>
      </c>
      <c r="F9" s="30"/>
      <c r="G9" s="30"/>
      <c r="H9" s="30"/>
      <c r="I9" s="30"/>
      <c r="J9" s="22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26" customHeight="1">
      <c r="A10" s="30"/>
      <c r="B10" s="30"/>
      <c r="C10" s="30"/>
      <c r="D10" s="30"/>
      <c r="E10" s="31" t="s">
        <v>12</v>
      </c>
      <c r="F10" s="32" t="s">
        <v>13</v>
      </c>
      <c r="G10" s="33"/>
      <c r="H10" s="34" t="s">
        <v>14</v>
      </c>
      <c r="I10" s="35" t="s">
        <v>15</v>
      </c>
      <c r="J10" s="36"/>
      <c r="K10" s="37" t="s">
        <v>16</v>
      </c>
      <c r="L10" s="37"/>
      <c r="M10" s="37"/>
      <c r="N10" s="37"/>
      <c r="O10" s="38" t="s">
        <v>17</v>
      </c>
      <c r="P10" s="39">
        <v>1292927.72</v>
      </c>
      <c r="Q10" s="40">
        <v>27</v>
      </c>
      <c r="R10" s="41"/>
      <c r="S10" s="7"/>
      <c r="T10" s="7"/>
    </row>
    <row r="11" spans="1:20" ht="15.75">
      <c r="A11" s="42">
        <v>1</v>
      </c>
      <c r="B11" s="42" t="s">
        <v>18</v>
      </c>
      <c r="C11" s="34">
        <v>75</v>
      </c>
      <c r="D11" s="43">
        <v>1892.2</v>
      </c>
      <c r="E11" s="44">
        <v>74</v>
      </c>
      <c r="F11" s="45">
        <v>1503.7</v>
      </c>
      <c r="G11" s="46"/>
      <c r="H11" s="47">
        <v>0</v>
      </c>
      <c r="I11" s="47">
        <v>0</v>
      </c>
      <c r="J11" s="36"/>
      <c r="K11" s="48" t="s">
        <v>19</v>
      </c>
      <c r="L11" s="48"/>
      <c r="M11" s="48"/>
      <c r="N11" s="48"/>
      <c r="O11" s="49" t="s">
        <v>20</v>
      </c>
      <c r="P11" s="50">
        <f>148815+226518</f>
        <v>375333</v>
      </c>
      <c r="Q11" s="51">
        <v>2</v>
      </c>
      <c r="R11" s="6" t="s">
        <v>21</v>
      </c>
      <c r="S11" s="7"/>
      <c r="T11" s="7"/>
    </row>
    <row r="12" spans="1:20" ht="26.25" customHeight="1">
      <c r="A12" s="52"/>
      <c r="B12" s="52"/>
      <c r="C12" s="53"/>
      <c r="D12" s="54"/>
      <c r="E12" s="55"/>
      <c r="F12" s="56"/>
      <c r="G12" s="56"/>
      <c r="H12"/>
      <c r="J12" s="22"/>
      <c r="K12" s="57" t="s">
        <v>22</v>
      </c>
      <c r="L12" s="58"/>
      <c r="M12" s="58"/>
      <c r="N12" s="58"/>
      <c r="O12" s="59" t="s">
        <v>23</v>
      </c>
      <c r="P12" s="60">
        <v>103955.38</v>
      </c>
      <c r="Q12" s="61"/>
      <c r="R12" s="6" t="s">
        <v>24</v>
      </c>
      <c r="S12" s="7"/>
      <c r="T12" s="62"/>
    </row>
    <row r="13" spans="1:20" ht="17.25" customHeight="1">
      <c r="A13" s="52"/>
      <c r="B13" s="52"/>
      <c r="C13" s="53"/>
      <c r="D13" s="54"/>
      <c r="E13" s="55"/>
      <c r="F13" s="56"/>
      <c r="G13" s="56"/>
      <c r="H13" s="36"/>
      <c r="J13" s="22"/>
      <c r="K13" s="63" t="s">
        <v>25</v>
      </c>
      <c r="L13" s="64"/>
      <c r="M13" s="64"/>
      <c r="N13" s="64"/>
      <c r="O13" s="65"/>
      <c r="P13" s="66"/>
      <c r="Q13" s="61"/>
      <c r="S13" s="7"/>
      <c r="T13" s="62"/>
    </row>
    <row r="14" spans="1:20" ht="17.25" customHeight="1">
      <c r="A14" s="67"/>
      <c r="B14" s="67"/>
      <c r="C14" s="67"/>
      <c r="D14" s="67"/>
      <c r="E14" s="67"/>
      <c r="F14" s="67"/>
      <c r="G14" s="67"/>
      <c r="H14" s="22"/>
      <c r="J14" s="22"/>
      <c r="K14" s="63" t="s">
        <v>26</v>
      </c>
      <c r="L14" s="64"/>
      <c r="M14" s="64"/>
      <c r="N14" s="64"/>
      <c r="O14" s="65"/>
      <c r="P14" s="68"/>
      <c r="Q14" s="61"/>
      <c r="S14" s="7"/>
      <c r="T14" s="7"/>
    </row>
    <row r="15" spans="1:20" ht="20.25" customHeight="1">
      <c r="A15" s="9"/>
      <c r="B15" s="69"/>
      <c r="C15" s="69"/>
      <c r="D15" s="70"/>
      <c r="E15" s="71"/>
      <c r="F15" s="72"/>
      <c r="G15" s="72"/>
      <c r="H15" s="16"/>
      <c r="J15" s="16"/>
      <c r="K15" s="73" t="s">
        <v>27</v>
      </c>
      <c r="L15" s="74"/>
      <c r="M15" s="74"/>
      <c r="N15" s="74"/>
      <c r="O15" s="75" t="s">
        <v>28</v>
      </c>
      <c r="P15" s="60"/>
      <c r="Q15" s="76"/>
      <c r="S15" s="7"/>
      <c r="T15" s="77"/>
    </row>
    <row r="16" spans="1:20" ht="14.25" customHeight="1">
      <c r="A16" s="9"/>
      <c r="B16" s="9"/>
      <c r="C16" s="9"/>
      <c r="D16" s="9"/>
      <c r="E16" s="10"/>
      <c r="F16" s="9"/>
      <c r="G16" s="9"/>
      <c r="H16" s="11"/>
      <c r="J16" s="16"/>
      <c r="K16" s="78"/>
      <c r="L16" s="79"/>
      <c r="M16" s="79"/>
      <c r="N16" s="79"/>
      <c r="O16" s="80"/>
      <c r="P16" s="68"/>
      <c r="Q16" s="76"/>
      <c r="S16" s="7"/>
      <c r="T16" s="7"/>
    </row>
    <row r="17" spans="10:24" customFormat="1" ht="17.25" customHeight="1">
      <c r="J17" s="16"/>
      <c r="K17" s="73" t="s">
        <v>29</v>
      </c>
      <c r="L17" s="74"/>
      <c r="M17" s="74"/>
      <c r="N17" s="74"/>
      <c r="O17" s="75" t="s">
        <v>30</v>
      </c>
      <c r="P17" s="60"/>
      <c r="Q17" s="76"/>
      <c r="R17" s="6"/>
      <c r="S17" s="7"/>
      <c r="T17" s="62"/>
    </row>
    <row r="18" spans="10:24" customFormat="1" ht="17.25" customHeight="1">
      <c r="J18" s="16"/>
      <c r="K18" s="78"/>
      <c r="L18" s="79"/>
      <c r="M18" s="79"/>
      <c r="N18" s="79"/>
      <c r="O18" s="80"/>
      <c r="P18" s="68"/>
      <c r="Q18" s="76"/>
      <c r="R18" s="6"/>
      <c r="S18" s="7"/>
      <c r="T18" s="7"/>
    </row>
    <row r="19" spans="10:24" customFormat="1" ht="20.25" customHeight="1">
      <c r="J19" s="16"/>
      <c r="K19" s="81" t="s">
        <v>31</v>
      </c>
      <c r="L19" s="82"/>
      <c r="M19" s="82"/>
      <c r="N19" s="82"/>
      <c r="O19" s="82" t="s">
        <v>28</v>
      </c>
      <c r="P19" s="83"/>
      <c r="Q19" s="76"/>
      <c r="R19" s="6"/>
      <c r="S19" s="7"/>
      <c r="T19" s="62"/>
    </row>
    <row r="20" spans="10:24" customFormat="1" ht="15" customHeight="1">
      <c r="J20" s="16"/>
      <c r="K20" s="84" t="s">
        <v>32</v>
      </c>
      <c r="L20" s="85"/>
      <c r="M20" s="85"/>
      <c r="N20" s="85" t="s">
        <v>33</v>
      </c>
      <c r="O20" s="85" t="s">
        <v>17</v>
      </c>
      <c r="P20" s="66">
        <v>37237.54</v>
      </c>
      <c r="Q20" s="76"/>
      <c r="R20" s="6"/>
      <c r="S20" s="7"/>
      <c r="T20" s="62"/>
    </row>
    <row r="21" spans="10:24" customFormat="1" ht="15" customHeight="1">
      <c r="J21" s="16"/>
      <c r="K21" s="84"/>
      <c r="L21" s="85"/>
      <c r="M21" s="85"/>
      <c r="N21" s="86" t="s">
        <v>33</v>
      </c>
      <c r="O21" s="85" t="s">
        <v>17</v>
      </c>
      <c r="P21" s="66"/>
      <c r="Q21" s="76"/>
      <c r="R21" s="6"/>
      <c r="S21" s="7"/>
      <c r="T21" s="62"/>
    </row>
    <row r="22" spans="10:24" customFormat="1" ht="15" customHeight="1">
      <c r="J22" s="16"/>
      <c r="K22" s="84"/>
      <c r="L22" s="85"/>
      <c r="M22" s="85"/>
      <c r="N22" s="85" t="s">
        <v>34</v>
      </c>
      <c r="O22" s="85" t="s">
        <v>17</v>
      </c>
      <c r="P22" s="66"/>
      <c r="Q22" s="76"/>
      <c r="R22" s="6"/>
      <c r="S22" s="7"/>
      <c r="T22" s="62"/>
    </row>
    <row r="23" spans="10:24" customFormat="1" ht="15" customHeight="1">
      <c r="J23" s="16"/>
      <c r="K23" s="84"/>
      <c r="L23" s="85"/>
      <c r="M23" s="85"/>
      <c r="N23" s="87" t="s">
        <v>35</v>
      </c>
      <c r="O23" s="87" t="s">
        <v>17</v>
      </c>
      <c r="P23" s="66"/>
      <c r="Q23" s="76"/>
      <c r="R23" s="6"/>
      <c r="S23" s="7"/>
      <c r="T23" s="62"/>
    </row>
    <row r="24" spans="10:24" customFormat="1" ht="15" customHeight="1">
      <c r="J24" s="16"/>
      <c r="K24" s="88"/>
      <c r="L24" s="87"/>
      <c r="M24" s="87"/>
      <c r="N24" s="87" t="s">
        <v>35</v>
      </c>
      <c r="O24" s="87" t="s">
        <v>17</v>
      </c>
      <c r="P24" s="68"/>
      <c r="Q24" s="76"/>
      <c r="R24" s="6"/>
      <c r="S24" s="7"/>
      <c r="T24" s="7"/>
    </row>
    <row r="25" spans="10:24" customFormat="1" ht="15" customHeight="1">
      <c r="J25" s="16"/>
      <c r="K25" s="88" t="s">
        <v>36</v>
      </c>
      <c r="L25" s="87"/>
      <c r="M25" s="87"/>
      <c r="N25" s="87"/>
      <c r="O25" s="87" t="s">
        <v>17</v>
      </c>
      <c r="P25" s="68"/>
      <c r="Q25" s="76"/>
      <c r="R25" s="6" t="s">
        <v>37</v>
      </c>
      <c r="S25" s="7"/>
      <c r="T25" s="62"/>
    </row>
    <row r="26" spans="10:24" customFormat="1" ht="30" customHeight="1">
      <c r="J26" s="16"/>
      <c r="K26" s="89" t="s">
        <v>38</v>
      </c>
      <c r="L26" s="90"/>
      <c r="M26" s="90"/>
      <c r="N26" s="90"/>
      <c r="O26" s="91"/>
      <c r="P26" s="68"/>
      <c r="Q26" s="76"/>
      <c r="R26" s="6"/>
      <c r="S26" s="7"/>
      <c r="T26" s="7"/>
    </row>
    <row r="27" spans="10:24" customFormat="1" ht="15" customHeight="1">
      <c r="J27" s="16"/>
      <c r="K27" s="92" t="s">
        <v>39</v>
      </c>
      <c r="L27" s="93"/>
      <c r="M27" s="93"/>
      <c r="N27" s="93"/>
      <c r="O27" s="94" t="s">
        <v>17</v>
      </c>
      <c r="P27" s="83"/>
      <c r="Q27" s="76"/>
      <c r="R27" s="6"/>
      <c r="S27" s="7"/>
      <c r="T27" s="7"/>
    </row>
    <row r="28" spans="10:24" customFormat="1" ht="33.75" customHeight="1">
      <c r="J28" s="16"/>
      <c r="K28" s="95" t="s">
        <v>40</v>
      </c>
      <c r="L28" s="96"/>
      <c r="M28" s="96"/>
      <c r="N28" s="96"/>
      <c r="O28" s="97" t="s">
        <v>17</v>
      </c>
      <c r="P28" s="98">
        <v>13184</v>
      </c>
      <c r="Q28" s="76"/>
      <c r="R28" s="99"/>
      <c r="S28" s="7" t="s">
        <v>41</v>
      </c>
      <c r="T28" s="7"/>
    </row>
    <row r="29" spans="10:24" customFormat="1" ht="15" customHeight="1">
      <c r="J29" s="16"/>
      <c r="K29" s="100" t="s">
        <v>42</v>
      </c>
      <c r="L29" s="101"/>
      <c r="M29" s="101"/>
      <c r="N29" s="101"/>
      <c r="O29" s="102" t="s">
        <v>17</v>
      </c>
      <c r="P29" s="83">
        <v>3420</v>
      </c>
      <c r="Q29" s="76"/>
      <c r="R29" s="103" t="s">
        <v>43</v>
      </c>
      <c r="S29" s="104"/>
      <c r="T29" s="105"/>
      <c r="U29" s="106"/>
      <c r="V29" s="106"/>
      <c r="W29" s="107"/>
      <c r="X29" s="107"/>
    </row>
    <row r="30" spans="10:24" customFormat="1" ht="19.5" customHeight="1">
      <c r="J30" s="11"/>
      <c r="K30" s="100" t="s">
        <v>44</v>
      </c>
      <c r="L30" s="101"/>
      <c r="M30" s="101"/>
      <c r="N30" s="101"/>
      <c r="O30" s="108"/>
      <c r="P30" s="109"/>
      <c r="Q30" s="76"/>
      <c r="R30" s="110"/>
      <c r="S30" s="7" t="s">
        <v>45</v>
      </c>
      <c r="T30" s="7"/>
    </row>
    <row r="31" spans="10:24" customFormat="1" ht="19.5" customHeight="1">
      <c r="J31" s="11"/>
      <c r="K31" s="100" t="s">
        <v>46</v>
      </c>
      <c r="L31" s="101"/>
      <c r="M31" s="101"/>
      <c r="N31" s="101"/>
      <c r="O31" s="111" t="s">
        <v>17</v>
      </c>
      <c r="P31" s="83"/>
      <c r="Q31" s="76"/>
      <c r="R31" s="112"/>
      <c r="S31" s="7"/>
      <c r="T31" s="7"/>
    </row>
    <row r="32" spans="10:24" customFormat="1" ht="19.5" customHeight="1">
      <c r="J32" s="11"/>
      <c r="K32" s="100" t="s">
        <v>47</v>
      </c>
      <c r="L32" s="101"/>
      <c r="M32" s="101"/>
      <c r="N32" s="101"/>
      <c r="O32" s="113" t="s">
        <v>17</v>
      </c>
      <c r="P32" s="66">
        <v>7700</v>
      </c>
      <c r="Q32" s="76"/>
      <c r="R32" s="112" t="s">
        <v>48</v>
      </c>
      <c r="S32" s="7"/>
      <c r="T32" s="7"/>
    </row>
    <row r="33" spans="10:20" customFormat="1" ht="19.5" customHeight="1">
      <c r="J33" s="11"/>
      <c r="K33" s="100" t="s">
        <v>49</v>
      </c>
      <c r="L33" s="101"/>
      <c r="M33" s="101"/>
      <c r="N33" s="101"/>
      <c r="O33" s="113" t="s">
        <v>17</v>
      </c>
      <c r="P33" s="66">
        <v>2000</v>
      </c>
      <c r="Q33" s="76"/>
      <c r="R33" s="112" t="s">
        <v>50</v>
      </c>
      <c r="S33" s="7"/>
      <c r="T33" s="7"/>
    </row>
    <row r="34" spans="10:20" customFormat="1" ht="19.5" customHeight="1">
      <c r="J34" s="11"/>
      <c r="K34" s="114" t="s">
        <v>51</v>
      </c>
      <c r="L34" s="115"/>
      <c r="M34" s="115"/>
      <c r="N34" s="115"/>
      <c r="O34" s="113" t="s">
        <v>17</v>
      </c>
      <c r="P34" s="66"/>
      <c r="Q34" s="76"/>
      <c r="R34" s="112"/>
      <c r="S34" s="7"/>
      <c r="T34" s="7"/>
    </row>
    <row r="35" spans="10:20" customFormat="1">
      <c r="J35" s="116"/>
      <c r="K35" s="117" t="s">
        <v>52</v>
      </c>
      <c r="L35" s="86"/>
      <c r="M35" s="86"/>
      <c r="N35" s="86"/>
      <c r="O35" s="86" t="s">
        <v>17</v>
      </c>
      <c r="P35" s="60"/>
      <c r="Q35" s="76"/>
      <c r="R35" s="6"/>
      <c r="S35" s="7"/>
      <c r="T35" s="62"/>
    </row>
    <row r="36" spans="10:20" customFormat="1">
      <c r="J36" s="116"/>
      <c r="K36" s="84"/>
      <c r="L36" s="85"/>
      <c r="M36" s="85"/>
      <c r="N36" s="85"/>
      <c r="O36" s="85"/>
      <c r="P36" s="66"/>
      <c r="Q36" s="76"/>
      <c r="R36" s="6"/>
      <c r="S36" s="7"/>
      <c r="T36" s="7"/>
    </row>
    <row r="37" spans="10:20" customFormat="1">
      <c r="J37" s="116"/>
      <c r="K37" s="81" t="s">
        <v>53</v>
      </c>
      <c r="L37" s="82"/>
      <c r="M37" s="82"/>
      <c r="N37" s="82"/>
      <c r="O37" s="82" t="s">
        <v>17</v>
      </c>
      <c r="P37" s="83"/>
      <c r="Q37" s="76"/>
      <c r="R37" s="6"/>
      <c r="S37" s="7"/>
      <c r="T37" s="62"/>
    </row>
    <row r="38" spans="10:20" customFormat="1">
      <c r="J38" s="116"/>
      <c r="K38" s="117" t="s">
        <v>54</v>
      </c>
      <c r="L38" s="86"/>
      <c r="M38" s="86"/>
      <c r="N38" s="86"/>
      <c r="O38" s="86" t="s">
        <v>17</v>
      </c>
      <c r="P38" s="60"/>
      <c r="Q38" s="76"/>
      <c r="R38" s="6"/>
      <c r="S38" s="7"/>
      <c r="T38" s="7"/>
    </row>
    <row r="39" spans="10:20" customFormat="1">
      <c r="J39" s="116"/>
      <c r="K39" s="117" t="s">
        <v>55</v>
      </c>
      <c r="L39" s="86"/>
      <c r="M39" s="86"/>
      <c r="N39" s="86"/>
      <c r="O39" s="86" t="s">
        <v>17</v>
      </c>
      <c r="P39" s="60">
        <v>1560</v>
      </c>
      <c r="Q39" s="76"/>
      <c r="R39" s="6"/>
      <c r="S39" s="7"/>
      <c r="T39" s="77"/>
    </row>
    <row r="40" spans="10:20" customFormat="1">
      <c r="J40" s="116"/>
      <c r="K40" s="88"/>
      <c r="L40" s="87"/>
      <c r="M40" s="87"/>
      <c r="N40" s="87"/>
      <c r="O40" s="87"/>
      <c r="P40" s="68"/>
      <c r="Q40" s="76"/>
      <c r="R40" s="6"/>
      <c r="S40" s="7"/>
    </row>
    <row r="41" spans="10:20" customFormat="1">
      <c r="J41" s="116"/>
      <c r="K41" s="81" t="s">
        <v>56</v>
      </c>
      <c r="L41" s="82"/>
      <c r="M41" s="82"/>
      <c r="N41" s="82"/>
      <c r="O41" s="82" t="s">
        <v>17</v>
      </c>
      <c r="P41" s="83"/>
      <c r="Q41" s="76"/>
      <c r="R41" s="6"/>
      <c r="S41" s="7"/>
      <c r="T41" s="77"/>
    </row>
    <row r="42" spans="10:20" customFormat="1">
      <c r="J42" s="116"/>
      <c r="K42" s="81" t="s">
        <v>57</v>
      </c>
      <c r="L42" s="82"/>
      <c r="M42" s="82"/>
      <c r="N42" s="82" t="s">
        <v>58</v>
      </c>
      <c r="O42" s="118" t="s">
        <v>17</v>
      </c>
      <c r="P42" s="60">
        <v>210</v>
      </c>
      <c r="Q42" s="76"/>
      <c r="R42" s="6" t="s">
        <v>59</v>
      </c>
      <c r="S42" s="7"/>
      <c r="T42" s="62"/>
    </row>
    <row r="43" spans="10:20" customFormat="1">
      <c r="J43" s="116"/>
      <c r="K43" s="81" t="s">
        <v>60</v>
      </c>
      <c r="L43" s="82"/>
      <c r="M43" s="82"/>
      <c r="N43" s="82"/>
      <c r="O43" s="118" t="s">
        <v>17</v>
      </c>
      <c r="P43" s="60">
        <v>8963.2199999999993</v>
      </c>
      <c r="Q43" s="76"/>
      <c r="R43" s="103" t="s">
        <v>59</v>
      </c>
      <c r="S43" s="7"/>
      <c r="T43" s="62"/>
    </row>
    <row r="44" spans="10:20" customFormat="1">
      <c r="J44" s="116"/>
      <c r="K44" s="84"/>
      <c r="L44" s="85"/>
      <c r="M44" s="85"/>
      <c r="N44" s="85"/>
      <c r="O44" s="85" t="s">
        <v>17</v>
      </c>
      <c r="P44" s="60"/>
      <c r="Q44" s="76"/>
      <c r="R44" s="6"/>
      <c r="S44" s="7"/>
      <c r="T44" s="7"/>
    </row>
    <row r="45" spans="10:20" customFormat="1" ht="20.25" customHeight="1">
      <c r="J45" s="116"/>
      <c r="K45" s="119" t="s">
        <v>61</v>
      </c>
      <c r="L45" s="120"/>
      <c r="M45" s="120"/>
      <c r="N45" s="120"/>
      <c r="O45" s="121"/>
      <c r="P45" s="60"/>
      <c r="Q45" s="76"/>
      <c r="R45" s="6"/>
      <c r="S45" s="7"/>
      <c r="T45" s="7"/>
    </row>
    <row r="46" spans="10:20" customFormat="1">
      <c r="J46" s="116"/>
      <c r="K46" s="122"/>
      <c r="L46" s="123"/>
      <c r="M46" s="123"/>
      <c r="N46" s="123"/>
      <c r="O46" s="124"/>
      <c r="P46" s="66"/>
      <c r="Q46" s="76"/>
      <c r="R46" s="6"/>
      <c r="S46" s="7"/>
    </row>
    <row r="47" spans="10:20" customFormat="1">
      <c r="J47" s="116"/>
      <c r="K47" s="125"/>
      <c r="L47" s="126"/>
      <c r="M47" s="126"/>
      <c r="N47" s="126"/>
      <c r="O47" s="127"/>
      <c r="P47" s="68"/>
      <c r="Q47" s="76"/>
      <c r="R47" s="6"/>
      <c r="S47" s="7"/>
    </row>
    <row r="48" spans="10:20" customFormat="1" ht="15.75">
      <c r="J48" s="116"/>
      <c r="K48" s="128" t="s">
        <v>62</v>
      </c>
      <c r="L48" s="128"/>
      <c r="M48" s="128"/>
      <c r="N48" s="128"/>
      <c r="O48" s="128"/>
      <c r="P48" s="66"/>
      <c r="Q48" s="76"/>
      <c r="R48" s="6"/>
      <c r="S48" s="7"/>
    </row>
    <row r="49" spans="10:20" customFormat="1" ht="15.75">
      <c r="J49" s="116"/>
      <c r="K49" s="129"/>
      <c r="L49" s="130"/>
      <c r="M49" s="130"/>
      <c r="N49" s="130"/>
      <c r="O49" s="130"/>
      <c r="P49" s="66"/>
      <c r="Q49" s="76"/>
      <c r="R49" s="6"/>
      <c r="S49" s="7"/>
    </row>
    <row r="50" spans="10:20" customFormat="1" ht="15.75">
      <c r="J50" s="116"/>
      <c r="K50" s="131" t="s">
        <v>63</v>
      </c>
      <c r="L50" s="132"/>
      <c r="M50" s="132"/>
      <c r="N50" s="132"/>
      <c r="O50" s="133"/>
      <c r="P50" s="66"/>
      <c r="Q50" s="76"/>
      <c r="R50" s="6"/>
      <c r="S50" s="7"/>
    </row>
    <row r="51" spans="10:20" customFormat="1">
      <c r="J51" s="116"/>
      <c r="K51" s="81" t="s">
        <v>64</v>
      </c>
      <c r="L51" s="82"/>
      <c r="M51" s="82"/>
      <c r="N51" s="82"/>
      <c r="O51" s="82"/>
      <c r="P51" s="83"/>
      <c r="Q51" s="76"/>
      <c r="R51" s="6"/>
      <c r="S51" s="7"/>
    </row>
    <row r="52" spans="10:20" customFormat="1">
      <c r="J52" s="116"/>
      <c r="K52" s="81" t="s">
        <v>65</v>
      </c>
      <c r="L52" s="82"/>
      <c r="M52" s="82"/>
      <c r="N52" s="82"/>
      <c r="O52" s="82" t="s">
        <v>17</v>
      </c>
      <c r="P52" s="83"/>
      <c r="Q52" s="76"/>
      <c r="R52" s="6"/>
      <c r="S52" s="7"/>
    </row>
    <row r="53" spans="10:20" customFormat="1">
      <c r="J53" s="116"/>
      <c r="K53" s="81" t="s">
        <v>66</v>
      </c>
      <c r="L53" s="82"/>
      <c r="M53" s="82"/>
      <c r="N53" s="82"/>
      <c r="O53" s="118" t="s">
        <v>17</v>
      </c>
      <c r="P53" s="66"/>
      <c r="Q53" s="76"/>
      <c r="R53" s="6"/>
      <c r="S53" s="7"/>
    </row>
    <row r="54" spans="10:20" customFormat="1">
      <c r="J54" s="116"/>
      <c r="K54" s="81" t="s">
        <v>67</v>
      </c>
      <c r="L54" s="82"/>
      <c r="M54" s="82"/>
      <c r="N54" s="82"/>
      <c r="O54" s="118" t="s">
        <v>17</v>
      </c>
      <c r="P54" s="83"/>
      <c r="Q54" s="76"/>
      <c r="R54" s="6"/>
      <c r="S54" s="7"/>
    </row>
    <row r="55" spans="10:20" customFormat="1">
      <c r="J55" s="116"/>
      <c r="K55" s="81" t="s">
        <v>68</v>
      </c>
      <c r="L55" s="82"/>
      <c r="M55" s="82"/>
      <c r="N55" s="82"/>
      <c r="O55" s="82" t="s">
        <v>17</v>
      </c>
      <c r="P55" s="83"/>
      <c r="Q55" s="76"/>
      <c r="R55" s="6"/>
      <c r="S55" s="7"/>
    </row>
    <row r="56" spans="10:20" customFormat="1">
      <c r="J56" s="116"/>
      <c r="K56" s="134" t="s">
        <v>69</v>
      </c>
      <c r="L56" s="135"/>
      <c r="M56" s="135"/>
      <c r="N56" s="135"/>
      <c r="O56" s="118" t="s">
        <v>17</v>
      </c>
      <c r="P56" s="83">
        <v>10769.88</v>
      </c>
      <c r="Q56" s="76"/>
      <c r="R56" s="6" t="s">
        <v>70</v>
      </c>
      <c r="S56" s="7"/>
    </row>
    <row r="57" spans="10:20" customFormat="1">
      <c r="J57" s="136" t="s">
        <v>71</v>
      </c>
      <c r="K57" s="84" t="s">
        <v>72</v>
      </c>
      <c r="L57" s="85"/>
      <c r="M57" s="85"/>
      <c r="N57" s="85"/>
      <c r="O57" s="137"/>
      <c r="P57" s="98"/>
      <c r="Q57" s="76"/>
      <c r="R57" s="99">
        <v>61793.46</v>
      </c>
      <c r="S57" s="7" t="s">
        <v>73</v>
      </c>
    </row>
    <row r="58" spans="10:20" customFormat="1">
      <c r="J58" s="116"/>
      <c r="K58" s="117" t="s">
        <v>74</v>
      </c>
      <c r="L58" s="86"/>
      <c r="M58" s="86"/>
      <c r="N58" s="86"/>
      <c r="O58" s="86"/>
      <c r="P58" s="60"/>
      <c r="Q58" s="76"/>
      <c r="R58" s="112"/>
      <c r="S58" s="7"/>
      <c r="T58" s="77"/>
    </row>
    <row r="59" spans="10:20" customFormat="1">
      <c r="J59" s="116"/>
      <c r="K59" s="84" t="s">
        <v>75</v>
      </c>
      <c r="L59" s="85"/>
      <c r="M59" s="85"/>
      <c r="N59" s="85"/>
      <c r="O59" s="85"/>
      <c r="P59" s="66"/>
      <c r="Q59" s="76"/>
      <c r="R59" s="112"/>
      <c r="S59" s="7"/>
      <c r="T59" s="77"/>
    </row>
    <row r="60" spans="10:20" customFormat="1">
      <c r="J60" s="116"/>
      <c r="K60" s="84"/>
      <c r="L60" s="85"/>
      <c r="M60" s="85"/>
      <c r="N60" s="85"/>
      <c r="O60" s="85"/>
      <c r="P60" s="68"/>
      <c r="Q60" s="76"/>
      <c r="R60" s="112"/>
      <c r="S60" s="7"/>
      <c r="T60" s="77"/>
    </row>
    <row r="61" spans="10:20" customFormat="1">
      <c r="J61" s="116"/>
      <c r="K61" s="81" t="s">
        <v>76</v>
      </c>
      <c r="L61" s="82"/>
      <c r="M61" s="82"/>
      <c r="N61" s="82"/>
      <c r="O61" s="82" t="s">
        <v>17</v>
      </c>
      <c r="P61" s="83"/>
      <c r="Q61" s="76"/>
      <c r="R61" s="6" t="s">
        <v>77</v>
      </c>
      <c r="S61" s="7"/>
      <c r="T61" s="77"/>
    </row>
    <row r="62" spans="10:20" customFormat="1">
      <c r="J62" s="116" t="s">
        <v>71</v>
      </c>
      <c r="K62" s="84" t="s">
        <v>78</v>
      </c>
      <c r="L62" s="85"/>
      <c r="M62" s="85"/>
      <c r="N62" s="85"/>
      <c r="O62" s="85"/>
      <c r="P62" s="98">
        <v>0</v>
      </c>
      <c r="Q62" s="76"/>
      <c r="R62" s="99">
        <v>17372.310000000001</v>
      </c>
      <c r="S62" s="7" t="s">
        <v>79</v>
      </c>
      <c r="T62" s="77"/>
    </row>
    <row r="63" spans="10:20" customFormat="1">
      <c r="J63" s="116" t="s">
        <v>71</v>
      </c>
      <c r="K63" s="84" t="s">
        <v>80</v>
      </c>
      <c r="L63" s="85"/>
      <c r="M63" s="85"/>
      <c r="N63" s="85"/>
      <c r="O63" s="85"/>
      <c r="P63" s="98">
        <v>0</v>
      </c>
      <c r="Q63" s="76"/>
      <c r="R63" s="99">
        <v>8770.02</v>
      </c>
      <c r="S63" s="7" t="s">
        <v>81</v>
      </c>
      <c r="T63" s="77"/>
    </row>
    <row r="64" spans="10:20" customFormat="1">
      <c r="J64" s="116" t="s">
        <v>71</v>
      </c>
      <c r="K64" s="84" t="s">
        <v>82</v>
      </c>
      <c r="L64" s="85"/>
      <c r="M64" s="85"/>
      <c r="N64" s="85"/>
      <c r="O64" s="85"/>
      <c r="P64" s="98">
        <v>0</v>
      </c>
      <c r="Q64" s="76"/>
      <c r="R64" s="99">
        <v>19302.68</v>
      </c>
      <c r="S64" s="7" t="s">
        <v>83</v>
      </c>
      <c r="T64" s="77"/>
    </row>
    <row r="65" spans="1:39">
      <c r="J65" s="116" t="s">
        <v>71</v>
      </c>
      <c r="K65" s="84" t="s">
        <v>84</v>
      </c>
      <c r="L65" s="85"/>
      <c r="M65" s="85"/>
      <c r="N65" s="85"/>
      <c r="O65" s="85"/>
      <c r="P65" s="98">
        <v>0</v>
      </c>
      <c r="Q65" s="76"/>
      <c r="R65" s="99">
        <v>10763.6</v>
      </c>
      <c r="S65" s="7" t="s">
        <v>85</v>
      </c>
      <c r="T65" s="77"/>
    </row>
    <row r="66" spans="1:39">
      <c r="J66" s="116" t="s">
        <v>71</v>
      </c>
      <c r="K66" s="88" t="s">
        <v>86</v>
      </c>
      <c r="L66" s="87"/>
      <c r="M66" s="87"/>
      <c r="N66" s="87"/>
      <c r="O66" s="87"/>
      <c r="P66" s="109">
        <v>0</v>
      </c>
      <c r="Q66" s="139"/>
      <c r="R66" s="140"/>
      <c r="S66" s="141" t="s">
        <v>87</v>
      </c>
      <c r="T66" s="142"/>
      <c r="U66" s="143"/>
      <c r="V66" s="143"/>
      <c r="W66" s="143"/>
      <c r="X66" s="143"/>
    </row>
    <row r="67" spans="1:39">
      <c r="J67" s="116" t="s">
        <v>71</v>
      </c>
      <c r="K67" s="81" t="s">
        <v>88</v>
      </c>
      <c r="L67" s="82"/>
      <c r="M67" s="82"/>
      <c r="N67" s="82"/>
      <c r="O67" s="82"/>
      <c r="P67" s="144">
        <v>0</v>
      </c>
      <c r="Q67" s="145"/>
      <c r="R67" s="146"/>
      <c r="S67" s="141" t="s">
        <v>89</v>
      </c>
      <c r="T67" s="147"/>
      <c r="U67" s="148"/>
      <c r="V67" s="148"/>
      <c r="W67" s="148"/>
      <c r="X67" s="148"/>
    </row>
    <row r="68" spans="1:39">
      <c r="J68" s="116" t="s">
        <v>71</v>
      </c>
      <c r="K68" s="81" t="s">
        <v>90</v>
      </c>
      <c r="L68" s="82"/>
      <c r="M68" s="82"/>
      <c r="N68" s="82"/>
      <c r="O68" s="82"/>
      <c r="P68" s="144">
        <v>0</v>
      </c>
      <c r="Q68" s="145"/>
      <c r="R68" s="146"/>
      <c r="S68" s="149" t="s">
        <v>91</v>
      </c>
      <c r="T68" s="147"/>
      <c r="U68" s="148"/>
      <c r="V68" s="148"/>
      <c r="W68" s="148"/>
      <c r="X68" s="148"/>
    </row>
    <row r="69" spans="1:39">
      <c r="K69" s="84"/>
      <c r="L69" s="85"/>
      <c r="M69" s="85"/>
      <c r="N69" s="85"/>
      <c r="O69" s="85" t="s">
        <v>17</v>
      </c>
      <c r="P69" s="66"/>
      <c r="Q69" s="76"/>
      <c r="S69" s="7"/>
      <c r="T69" s="77"/>
    </row>
    <row r="70" spans="1:39">
      <c r="K70" s="84"/>
      <c r="L70" s="85"/>
      <c r="M70" s="85"/>
      <c r="N70" s="85"/>
      <c r="O70" s="85" t="s">
        <v>17</v>
      </c>
      <c r="P70" s="66"/>
      <c r="Q70" s="76"/>
      <c r="S70" s="7"/>
      <c r="T70" s="77"/>
    </row>
    <row r="71" spans="1:39">
      <c r="K71" s="84"/>
      <c r="L71" s="85"/>
      <c r="M71" s="85"/>
      <c r="N71" s="85"/>
      <c r="O71" s="85" t="s">
        <v>17</v>
      </c>
      <c r="P71" s="66"/>
      <c r="Q71" s="76"/>
      <c r="S71" s="7"/>
      <c r="T71" s="77"/>
    </row>
    <row r="72" spans="1:39">
      <c r="K72" s="81"/>
      <c r="L72" s="82"/>
      <c r="M72" s="82"/>
      <c r="N72" s="82"/>
      <c r="O72" s="118"/>
      <c r="P72" s="83"/>
      <c r="Q72" s="139"/>
      <c r="S72" s="7"/>
      <c r="T72" s="77"/>
    </row>
    <row r="73" spans="1:39" ht="18.75">
      <c r="K73" s="130"/>
      <c r="L73" s="130"/>
      <c r="M73" s="130"/>
      <c r="N73" s="130"/>
      <c r="O73" s="130"/>
      <c r="P73" s="150">
        <f>SUM(P10:P72)</f>
        <v>1857260.74</v>
      </c>
      <c r="Q73" s="151">
        <f>SUM(Q8:Q72)</f>
        <v>29</v>
      </c>
      <c r="R73" s="152"/>
      <c r="S73" s="152"/>
      <c r="T73" s="152"/>
    </row>
    <row r="74" spans="1:39" ht="18.75">
      <c r="K74" s="153"/>
      <c r="L74" s="154"/>
      <c r="M74" s="155"/>
      <c r="N74" s="155"/>
      <c r="O74" s="155"/>
      <c r="P74" s="156">
        <f>L96</f>
        <v>34964.850000000006</v>
      </c>
      <c r="Q74" s="151">
        <f>K96</f>
        <v>46</v>
      </c>
      <c r="R74" s="6" t="s">
        <v>92</v>
      </c>
      <c r="S74" s="152"/>
      <c r="T74" s="107"/>
    </row>
    <row r="75" spans="1:39" ht="18.75">
      <c r="P75" s="157">
        <f>P73+P74</f>
        <v>1892225.59</v>
      </c>
      <c r="Q75" s="151">
        <f>Q73+Q74</f>
        <v>75</v>
      </c>
      <c r="R75" s="158" t="s">
        <v>93</v>
      </c>
    </row>
    <row r="76" spans="1:39" ht="18.75">
      <c r="P76" s="159"/>
      <c r="Q76" s="160"/>
      <c r="R76" s="103"/>
    </row>
    <row r="77" spans="1:39" ht="15.75">
      <c r="K77" s="161" t="s">
        <v>94</v>
      </c>
      <c r="P77" s="162" t="s">
        <v>95</v>
      </c>
      <c r="Q77" s="163"/>
      <c r="R77" s="6" t="s">
        <v>96</v>
      </c>
    </row>
    <row r="78" spans="1:39" ht="30">
      <c r="K78" s="164" t="s">
        <v>97</v>
      </c>
      <c r="L78" s="163" t="s">
        <v>98</v>
      </c>
      <c r="M78" s="163" t="s">
        <v>99</v>
      </c>
      <c r="N78" s="163"/>
      <c r="O78" s="163"/>
      <c r="P78" s="162"/>
      <c r="Q78" s="163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</row>
    <row r="79" spans="1:39">
      <c r="K79" s="164">
        <v>2</v>
      </c>
      <c r="L79" s="163">
        <v>1895</v>
      </c>
      <c r="M79" s="163">
        <v>37</v>
      </c>
      <c r="N79" s="165">
        <v>42824</v>
      </c>
      <c r="O79" s="163"/>
      <c r="P79" s="162"/>
      <c r="Q79" s="163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</row>
    <row r="80" spans="1:39" s="4" customFormat="1">
      <c r="A80"/>
      <c r="B80"/>
      <c r="C80"/>
      <c r="D80"/>
      <c r="E80" s="138"/>
      <c r="F80"/>
      <c r="G80"/>
      <c r="H80" s="116"/>
      <c r="I80"/>
      <c r="J80" s="116"/>
      <c r="K80" s="164">
        <v>3</v>
      </c>
      <c r="L80" s="4">
        <v>2794.8</v>
      </c>
      <c r="M80" s="163">
        <v>67</v>
      </c>
      <c r="N80" s="166">
        <v>42851</v>
      </c>
      <c r="P80" s="167"/>
      <c r="Q80" s="168"/>
      <c r="R80" s="6"/>
      <c r="S80"/>
      <c r="T80"/>
      <c r="U80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s="4" customFormat="1">
      <c r="A81"/>
      <c r="B81"/>
      <c r="C81"/>
      <c r="D81"/>
      <c r="E81" s="138"/>
      <c r="F81"/>
      <c r="G81"/>
      <c r="H81" s="116"/>
      <c r="I81"/>
      <c r="J81" s="116"/>
      <c r="K81" s="164">
        <v>3</v>
      </c>
      <c r="L81" s="4">
        <v>4360</v>
      </c>
      <c r="M81" s="163">
        <v>70</v>
      </c>
      <c r="N81" s="166">
        <v>2604</v>
      </c>
      <c r="P81" s="167"/>
      <c r="Q81" s="168"/>
      <c r="R81" s="6"/>
      <c r="S81"/>
      <c r="T81"/>
      <c r="U81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s="4" customFormat="1">
      <c r="A82"/>
      <c r="B82"/>
      <c r="C82"/>
      <c r="D82"/>
      <c r="E82" s="138"/>
      <c r="F82"/>
      <c r="G82"/>
      <c r="H82" s="116"/>
      <c r="I82"/>
      <c r="J82" s="116"/>
      <c r="K82" s="164">
        <v>1</v>
      </c>
      <c r="L82" s="4">
        <v>1331.92</v>
      </c>
      <c r="M82" s="163">
        <v>64</v>
      </c>
      <c r="N82" s="166">
        <v>42849</v>
      </c>
      <c r="P82" s="167"/>
      <c r="Q82" s="168"/>
      <c r="R82" s="6"/>
      <c r="S82"/>
      <c r="T82"/>
      <c r="U82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s="4" customFormat="1">
      <c r="A83"/>
      <c r="B83"/>
      <c r="C83"/>
      <c r="D83"/>
      <c r="E83" s="138"/>
      <c r="F83"/>
      <c r="G83"/>
      <c r="H83" s="116"/>
      <c r="I83"/>
      <c r="J83" s="116"/>
      <c r="K83" s="164">
        <v>1</v>
      </c>
      <c r="L83" s="4">
        <v>2551.8000000000002</v>
      </c>
      <c r="M83" s="163">
        <v>66</v>
      </c>
      <c r="N83" s="166">
        <v>42851</v>
      </c>
      <c r="P83" s="167"/>
      <c r="Q83" s="168"/>
      <c r="R83" s="6"/>
      <c r="S83"/>
      <c r="T83"/>
      <c r="U8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4" customFormat="1">
      <c r="A84"/>
      <c r="B84"/>
      <c r="C84"/>
      <c r="D84"/>
      <c r="E84" s="138"/>
      <c r="F84"/>
      <c r="G84"/>
      <c r="H84" s="116"/>
      <c r="I84"/>
      <c r="J84" s="116"/>
      <c r="K84" s="164">
        <v>14</v>
      </c>
      <c r="L84" s="4">
        <v>3026.53</v>
      </c>
      <c r="M84" s="163">
        <v>59</v>
      </c>
      <c r="N84" s="166">
        <v>42845</v>
      </c>
      <c r="P84" s="167"/>
      <c r="Q84" s="168"/>
      <c r="R84" s="6"/>
      <c r="S84"/>
      <c r="T84"/>
      <c r="U8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s="4" customFormat="1">
      <c r="A85"/>
      <c r="B85"/>
      <c r="C85"/>
      <c r="D85"/>
      <c r="E85" s="138"/>
      <c r="F85"/>
      <c r="G85"/>
      <c r="H85" s="116"/>
      <c r="I85"/>
      <c r="J85" s="116"/>
      <c r="K85" s="164">
        <v>3</v>
      </c>
      <c r="L85" s="4">
        <v>1196.8</v>
      </c>
      <c r="M85" s="163">
        <v>53</v>
      </c>
      <c r="N85" s="166">
        <v>42838</v>
      </c>
      <c r="P85" s="167"/>
      <c r="Q85" s="168"/>
      <c r="R85" s="6"/>
      <c r="S85"/>
      <c r="T85"/>
      <c r="U8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s="4" customFormat="1">
      <c r="A86"/>
      <c r="B86"/>
      <c r="C86"/>
      <c r="D86"/>
      <c r="E86" s="138"/>
      <c r="F86"/>
      <c r="G86"/>
      <c r="H86" s="116"/>
      <c r="I86"/>
      <c r="J86" s="116"/>
      <c r="K86" s="164">
        <v>2</v>
      </c>
      <c r="L86" s="4">
        <v>5081</v>
      </c>
      <c r="M86" s="163">
        <v>69</v>
      </c>
      <c r="N86" s="166">
        <v>42849</v>
      </c>
      <c r="P86" s="167"/>
      <c r="Q86" s="168"/>
      <c r="R86" s="6"/>
      <c r="S86"/>
      <c r="T86"/>
      <c r="U8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s="4" customFormat="1">
      <c r="A87"/>
      <c r="B87"/>
      <c r="C87"/>
      <c r="D87"/>
      <c r="E87" s="138"/>
      <c r="F87"/>
      <c r="G87"/>
      <c r="H87" s="116"/>
      <c r="I87"/>
      <c r="J87" s="116"/>
      <c r="K87" s="164">
        <v>1</v>
      </c>
      <c r="L87" s="4">
        <v>3600</v>
      </c>
      <c r="M87" s="163">
        <v>55</v>
      </c>
      <c r="N87" s="166">
        <v>42842</v>
      </c>
      <c r="P87" s="167"/>
      <c r="Q87" s="168"/>
      <c r="R87" s="6"/>
      <c r="S87"/>
      <c r="T87"/>
      <c r="U8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s="4" customFormat="1">
      <c r="A88"/>
      <c r="B88"/>
      <c r="C88"/>
      <c r="D88"/>
      <c r="E88" s="138"/>
      <c r="F88"/>
      <c r="G88"/>
      <c r="H88" s="116"/>
      <c r="I88"/>
      <c r="J88" s="116"/>
      <c r="K88" s="164">
        <v>1</v>
      </c>
      <c r="L88" s="4">
        <v>741</v>
      </c>
      <c r="M88" s="163">
        <v>56</v>
      </c>
      <c r="N88" s="166">
        <v>42842</v>
      </c>
      <c r="P88" s="167"/>
      <c r="Q88" s="168"/>
      <c r="R88" s="6"/>
      <c r="S88"/>
      <c r="T88"/>
      <c r="U88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s="4" customFormat="1">
      <c r="A89"/>
      <c r="B89"/>
      <c r="C89"/>
      <c r="D89"/>
      <c r="E89" s="138"/>
      <c r="F89"/>
      <c r="G89"/>
      <c r="H89" s="116"/>
      <c r="I89"/>
      <c r="J89" s="116"/>
      <c r="K89" s="164">
        <v>1</v>
      </c>
      <c r="L89" s="4">
        <v>340</v>
      </c>
      <c r="M89" s="163">
        <v>50</v>
      </c>
      <c r="N89" s="166">
        <v>42830</v>
      </c>
      <c r="P89" s="167"/>
      <c r="Q89" s="168"/>
      <c r="R89" s="6"/>
      <c r="S89"/>
      <c r="T89"/>
      <c r="U8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s="4" customFormat="1">
      <c r="A90"/>
      <c r="B90"/>
      <c r="C90"/>
      <c r="D90"/>
      <c r="E90" s="138"/>
      <c r="F90"/>
      <c r="G90"/>
      <c r="H90" s="116"/>
      <c r="I90"/>
      <c r="J90" s="116"/>
      <c r="K90" s="164">
        <v>1</v>
      </c>
      <c r="L90" s="4">
        <v>549</v>
      </c>
      <c r="M90" s="163">
        <v>51</v>
      </c>
      <c r="N90" s="166">
        <v>42835</v>
      </c>
      <c r="P90" s="167"/>
      <c r="Q90" s="168"/>
      <c r="R90" s="6"/>
      <c r="S90"/>
      <c r="T90"/>
      <c r="U90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s="4" customFormat="1">
      <c r="A91"/>
      <c r="B91"/>
      <c r="C91"/>
      <c r="D91"/>
      <c r="E91" s="138"/>
      <c r="F91"/>
      <c r="G91"/>
      <c r="H91" s="116"/>
      <c r="I91"/>
      <c r="J91" s="116"/>
      <c r="K91" s="164">
        <v>2</v>
      </c>
      <c r="L91" s="4">
        <v>687</v>
      </c>
      <c r="M91" s="163">
        <v>54</v>
      </c>
      <c r="N91" s="166">
        <v>42839</v>
      </c>
      <c r="P91" s="167"/>
      <c r="Q91" s="168"/>
      <c r="R91" s="6"/>
      <c r="S91"/>
      <c r="T91"/>
      <c r="U91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s="4" customFormat="1">
      <c r="A92"/>
      <c r="B92"/>
      <c r="C92"/>
      <c r="D92"/>
      <c r="E92" s="138"/>
      <c r="F92"/>
      <c r="G92"/>
      <c r="H92" s="116"/>
      <c r="I92"/>
      <c r="J92" s="116"/>
      <c r="K92" s="164">
        <v>3</v>
      </c>
      <c r="L92" s="4">
        <v>1330</v>
      </c>
      <c r="M92" s="163">
        <v>61</v>
      </c>
      <c r="N92" s="166">
        <v>42845</v>
      </c>
      <c r="P92" s="167"/>
      <c r="Q92" s="168"/>
      <c r="R92" s="6"/>
      <c r="S92"/>
      <c r="T92"/>
      <c r="U92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s="4" customFormat="1">
      <c r="A93"/>
      <c r="B93"/>
      <c r="C93"/>
      <c r="D93"/>
      <c r="E93" s="138"/>
      <c r="F93"/>
      <c r="G93"/>
      <c r="H93" s="116"/>
      <c r="I93"/>
      <c r="J93" s="116"/>
      <c r="K93" s="164">
        <v>2</v>
      </c>
      <c r="L93" s="4">
        <v>1085</v>
      </c>
      <c r="M93" s="163">
        <v>60</v>
      </c>
      <c r="N93" s="166">
        <v>42845</v>
      </c>
      <c r="P93" s="167"/>
      <c r="Q93" s="168"/>
      <c r="R93" s="6"/>
      <c r="S93"/>
      <c r="T93"/>
      <c r="U93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s="4" customFormat="1">
      <c r="A94"/>
      <c r="B94"/>
      <c r="C94"/>
      <c r="D94"/>
      <c r="E94" s="138"/>
      <c r="F94"/>
      <c r="G94"/>
      <c r="H94" s="116"/>
      <c r="I94"/>
      <c r="J94" s="116"/>
      <c r="K94" s="164">
        <v>5</v>
      </c>
      <c r="L94" s="4">
        <v>2995</v>
      </c>
      <c r="M94" s="163">
        <v>68</v>
      </c>
      <c r="N94" s="166">
        <v>42849</v>
      </c>
      <c r="P94" s="167"/>
      <c r="Q94" s="168"/>
      <c r="R94" s="6"/>
      <c r="S94"/>
      <c r="T94"/>
      <c r="U9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s="4" customFormat="1">
      <c r="A95"/>
      <c r="B95"/>
      <c r="C95"/>
      <c r="D95"/>
      <c r="E95" s="138"/>
      <c r="F95"/>
      <c r="G95"/>
      <c r="H95" s="116"/>
      <c r="I95"/>
      <c r="J95" s="116"/>
      <c r="K95" s="164">
        <v>1</v>
      </c>
      <c r="L95" s="4">
        <v>1400</v>
      </c>
      <c r="M95" s="163">
        <v>65</v>
      </c>
      <c r="N95" s="166">
        <v>42849</v>
      </c>
      <c r="P95" s="167"/>
      <c r="Q95" s="168"/>
      <c r="R95" s="6"/>
      <c r="S95"/>
      <c r="T95"/>
      <c r="U95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>
      <c r="K96" s="169">
        <f>SUM(K79:K95)</f>
        <v>46</v>
      </c>
      <c r="L96" s="169">
        <f>SUM(L79:L95)</f>
        <v>34964.850000000006</v>
      </c>
      <c r="N96" s="166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</row>
    <row r="97" spans="1:39">
      <c r="J97"/>
      <c r="N97" s="4" t="s">
        <v>100</v>
      </c>
      <c r="P97" s="170"/>
      <c r="Q97" s="171"/>
      <c r="R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</row>
    <row r="98" spans="1:39">
      <c r="J98"/>
      <c r="K98" s="172" t="s">
        <v>101</v>
      </c>
      <c r="L98" s="5">
        <f>O98+O99+L96</f>
        <v>1503708.5900000003</v>
      </c>
      <c r="N98" s="107" t="s">
        <v>28</v>
      </c>
      <c r="O98" s="173">
        <f>SUM(P12:P19)</f>
        <v>103955.38</v>
      </c>
      <c r="P98" s="173"/>
      <c r="Q98" s="171"/>
      <c r="R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</row>
    <row r="99" spans="1:39">
      <c r="L99" s="174"/>
      <c r="M99" s="171"/>
      <c r="N99" s="107" t="s">
        <v>102</v>
      </c>
      <c r="O99" s="173">
        <f>P10+SUM(P20:P27)+P29+SUM(P31:P56)+SUM(P58:P61)+SUM(P69:P72)</f>
        <v>1364788.36</v>
      </c>
      <c r="P99" s="173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</row>
    <row r="100" spans="1:39" s="4" customFormat="1">
      <c r="A100"/>
      <c r="B100"/>
      <c r="C100"/>
      <c r="D100"/>
      <c r="E100" s="138"/>
      <c r="F100"/>
      <c r="G100"/>
      <c r="H100" s="116"/>
      <c r="I100"/>
      <c r="J100" s="116"/>
      <c r="M100" s="171"/>
      <c r="N100" s="6" t="s">
        <v>71</v>
      </c>
      <c r="O100" s="175">
        <f>P11</f>
        <v>375333</v>
      </c>
      <c r="P100" s="176"/>
      <c r="R100" s="6"/>
      <c r="S100"/>
      <c r="T100"/>
      <c r="U100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s="4" customFormat="1">
      <c r="A101"/>
      <c r="B101"/>
      <c r="C101"/>
      <c r="D101"/>
      <c r="E101" s="138"/>
      <c r="F101"/>
      <c r="G101"/>
      <c r="H101" s="116"/>
      <c r="I101"/>
      <c r="J101" s="116"/>
      <c r="N101" s="6" t="s">
        <v>103</v>
      </c>
      <c r="O101" s="176"/>
      <c r="P101" s="176"/>
      <c r="R101" s="6"/>
      <c r="S101"/>
      <c r="T101"/>
      <c r="U101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>
      <c r="N102" s="103" t="s">
        <v>104</v>
      </c>
      <c r="O102" s="177">
        <f>O98+O99+O100+O101</f>
        <v>1844076.7400000002</v>
      </c>
      <c r="P102" s="178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</row>
    <row r="103" spans="1:39"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</row>
    <row r="104" spans="1:39"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</row>
    <row r="105" spans="1:39"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</row>
    <row r="106" spans="1:39"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</row>
    <row r="107" spans="1:39"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</row>
  </sheetData>
  <mergeCells count="41">
    <mergeCell ref="O102:P102"/>
    <mergeCell ref="K48:O48"/>
    <mergeCell ref="K56:N56"/>
    <mergeCell ref="O98:P98"/>
    <mergeCell ref="O99:P99"/>
    <mergeCell ref="O100:P100"/>
    <mergeCell ref="O101:P101"/>
    <mergeCell ref="K32:N32"/>
    <mergeCell ref="K33:N33"/>
    <mergeCell ref="K34:N34"/>
    <mergeCell ref="K45:O45"/>
    <mergeCell ref="K46:O46"/>
    <mergeCell ref="K47:N47"/>
    <mergeCell ref="K26:O26"/>
    <mergeCell ref="K27:N27"/>
    <mergeCell ref="K28:N28"/>
    <mergeCell ref="K29:N29"/>
    <mergeCell ref="K30:N30"/>
    <mergeCell ref="K31:N31"/>
    <mergeCell ref="B15:C15"/>
    <mergeCell ref="F15:G15"/>
    <mergeCell ref="K15:N15"/>
    <mergeCell ref="O15:O16"/>
    <mergeCell ref="K17:N17"/>
    <mergeCell ref="O17:O18"/>
    <mergeCell ref="K10:N10"/>
    <mergeCell ref="F11:G11"/>
    <mergeCell ref="K11:N11"/>
    <mergeCell ref="K12:N12"/>
    <mergeCell ref="K13:N13"/>
    <mergeCell ref="K14:N14"/>
    <mergeCell ref="A1:G1"/>
    <mergeCell ref="A2:G2"/>
    <mergeCell ref="A5:G6"/>
    <mergeCell ref="K8:T9"/>
    <mergeCell ref="A9:A10"/>
    <mergeCell ref="B9:B10"/>
    <mergeCell ref="C9:C10"/>
    <mergeCell ref="D9:D10"/>
    <mergeCell ref="E9:I9"/>
    <mergeCell ref="F10:G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KIK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2017-05-10T14:16:40Z</dcterms:created>
  <dcterms:modified xsi:type="dcterms:W3CDTF">2017-05-10T14:17:48Z</dcterms:modified>
</cp:coreProperties>
</file>